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adspipe-my.sharepoint.com/personal/twells_infiltratorwater_com/Documents/Documents/Thumb Drive/Manuals and Design/"/>
    </mc:Choice>
  </mc:AlternateContent>
  <xr:revisionPtr revIDLastSave="30" documentId="8_{F36BD35D-2F32-4546-BDD1-23DE49F2B7A8}" xr6:coauthVersionLast="47" xr6:coauthVersionMax="47" xr10:uidLastSave="{22F2D3E7-3116-4A77-9F2D-4E10A915B549}"/>
  <bookViews>
    <workbookView xWindow="-110" yWindow="-110" windowWidth="19420" windowHeight="10420" xr2:uid="{00000000-000D-0000-FFFF-FFFF00000000}"/>
  </bookViews>
  <sheets>
    <sheet name="System Sand Estimator" sheetId="1" r:id="rId1"/>
  </sheets>
  <definedNames>
    <definedName name="DIMA">'System Sand Estimator'!$D$6</definedName>
    <definedName name="DIMB">'System Sand Estimator'!$D$7</definedName>
    <definedName name="DIMC">'System Sand Estimator'!$D$8</definedName>
    <definedName name="DIMD">'System Sand Estimator'!$D$9</definedName>
    <definedName name="DIME">'System Sand Estimator'!$D$10</definedName>
    <definedName name="LOSS">'System Sand Estimator'!$D$11</definedName>
    <definedName name="PIPE">'System Sand Estimator'!$D$5</definedName>
    <definedName name="_xlnm.Print_Area" localSheetId="0">'System Sand Estimator'!$B$1:$E$16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 s="1"/>
  <c r="D14" i="1" l="1"/>
  <c r="D16" i="1" l="1"/>
</calcChain>
</file>

<file path=xl/sharedStrings.xml><?xml version="1.0" encoding="utf-8"?>
<sst xmlns="http://schemas.openxmlformats.org/spreadsheetml/2006/main" count="32" uniqueCount="25">
  <si>
    <t>ft.</t>
  </si>
  <si>
    <r>
      <t xml:space="preserve">Sand Bed Width </t>
    </r>
    <r>
      <rPr>
        <sz val="14"/>
        <color theme="1"/>
        <rFont val="Calibri"/>
        <family val="2"/>
        <scheme val="minor"/>
      </rPr>
      <t>(Tall Portion)</t>
    </r>
    <r>
      <rPr>
        <b/>
        <sz val="14"/>
        <color theme="1"/>
        <rFont val="Calibri"/>
        <family val="2"/>
        <scheme val="minor"/>
      </rPr>
      <t xml:space="preserve"> =</t>
    </r>
  </si>
  <si>
    <t>Sand Bed Length =</t>
  </si>
  <si>
    <t>Sand Bed Height =</t>
  </si>
  <si>
    <t>System Sand Extension Thickness =</t>
  </si>
  <si>
    <t>Transportation, Loss &amp; Settling =</t>
  </si>
  <si>
    <t>%</t>
  </si>
  <si>
    <t>System Sand Required =</t>
  </si>
  <si>
    <t>ft³</t>
  </si>
  <si>
    <t>yards³</t>
  </si>
  <si>
    <t>Cost per Cubic Yard =</t>
  </si>
  <si>
    <t>System Sand Cost =</t>
  </si>
  <si>
    <t>AES Pipe Required =</t>
  </si>
  <si>
    <t>AES System Sand Estimator</t>
  </si>
  <si>
    <t>A</t>
  </si>
  <si>
    <t>B</t>
  </si>
  <si>
    <t>C</t>
  </si>
  <si>
    <t>D</t>
  </si>
  <si>
    <t>E</t>
  </si>
  <si>
    <t>Dimension</t>
  </si>
  <si>
    <t>System Sand Extension Width =</t>
  </si>
  <si>
    <t>Fill in yellow fields, use zero in fields that do not apply. 
Illustrations show dimensions being requested.</t>
  </si>
  <si>
    <t>Bed (Level or Sloping) =</t>
  </si>
  <si>
    <t>± Tons</t>
  </si>
  <si>
    <t>Sloping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</si>
</sst>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8E1B4"/>
        <bgColor indexed="64"/>
      </patternFill>
    </fill>
    <fill>
      <patternFill patternType="solid">
        <fgColor rgb="FFE1F0D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right"/>
    </xf>
    <xf numFmtId="0" fontId="0" fillId="0" borderId="0" xfId="0" quotePrefix="1"/>
    <xf numFmtId="0" fontId="3" fillId="3" borderId="1" xfId="0" applyFont="1" applyFill="1" applyBorder="1" applyAlignment="1">
      <alignment horizontal="right"/>
    </xf>
    <xf numFmtId="0" fontId="4" fillId="4" borderId="2" xfId="0" applyFont="1" applyFill="1" applyBorder="1" applyProtection="1">
      <protection locked="0"/>
    </xf>
    <xf numFmtId="0" fontId="3" fillId="2" borderId="4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3" fontId="4" fillId="2" borderId="2" xfId="0" applyNumberFormat="1" applyFont="1" applyFill="1" applyBorder="1"/>
    <xf numFmtId="0" fontId="4" fillId="0" borderId="0" xfId="0" applyFont="1" applyFill="1"/>
    <xf numFmtId="164" fontId="4" fillId="4" borderId="7" xfId="1" applyNumberFormat="1" applyFont="1" applyFill="1" applyBorder="1" applyProtection="1">
      <protection locked="0"/>
    </xf>
    <xf numFmtId="165" fontId="4" fillId="3" borderId="2" xfId="0" applyNumberFormat="1" applyFont="1" applyFill="1" applyBorder="1" applyAlignment="1">
      <alignment horizontal="right"/>
    </xf>
    <xf numFmtId="0" fontId="3" fillId="6" borderId="4" xfId="0" applyFont="1" applyFill="1" applyBorder="1" applyAlignment="1">
      <alignment horizontal="right"/>
    </xf>
    <xf numFmtId="0" fontId="3" fillId="6" borderId="8" xfId="0" applyFont="1" applyFill="1" applyBorder="1" applyAlignment="1">
      <alignment horizontal="right"/>
    </xf>
    <xf numFmtId="164" fontId="4" fillId="6" borderId="9" xfId="0" applyNumberFormat="1" applyFont="1" applyFill="1" applyBorder="1"/>
    <xf numFmtId="0" fontId="3" fillId="5" borderId="6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right"/>
    </xf>
    <xf numFmtId="0" fontId="4" fillId="3" borderId="3" xfId="0" applyFont="1" applyFill="1" applyBorder="1"/>
    <xf numFmtId="0" fontId="4" fillId="2" borderId="3" xfId="0" applyFont="1" applyFill="1" applyBorder="1"/>
    <xf numFmtId="0" fontId="3" fillId="2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 vertical="center"/>
    </xf>
    <xf numFmtId="3" fontId="4" fillId="4" borderId="2" xfId="0" applyNumberFormat="1" applyFont="1" applyFill="1" applyBorder="1" applyProtection="1">
      <protection locked="0"/>
    </xf>
    <xf numFmtId="0" fontId="4" fillId="4" borderId="2" xfId="0" applyFont="1" applyFill="1" applyBorder="1" applyAlignment="1" applyProtection="1">
      <alignment horizontal="right"/>
      <protection locked="0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3" borderId="2" xfId="0" quotePrefix="1" applyFont="1" applyFill="1" applyBorder="1" applyAlignment="1">
      <alignment horizontal="center" vertical="center" textRotation="9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E1F0DC"/>
      <color rgb="FFC8E1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107675</xdr:colOff>
      <xdr:row>1</xdr:row>
      <xdr:rowOff>24846</xdr:rowOff>
    </xdr:from>
    <xdr:to>
      <xdr:col>11</xdr:col>
      <xdr:colOff>345270</xdr:colOff>
      <xdr:row>9</xdr:row>
      <xdr:rowOff>231913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A7EF24B-C740-454D-B586-C7D82DD5C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4827" y="215346"/>
          <a:ext cx="3782552" cy="2327415"/>
        </a:xfrm>
        <a:prstGeom prst="rect">
          <a:avLst/>
        </a:prstGeom>
      </xdr:spPr>
    </xdr:pic>
    <xdr:clientData/>
  </xdr:twoCellAnchor>
  <xdr:twoCellAnchor editAs="oneCell">
    <xdr:from>
      <xdr:col>5</xdr:col>
      <xdr:colOff>242261</xdr:colOff>
      <xdr:row>9</xdr:row>
      <xdr:rowOff>47721</xdr:rowOff>
    </xdr:from>
    <xdr:to>
      <xdr:col>12</xdr:col>
      <xdr:colOff>23952</xdr:colOff>
      <xdr:row>22</xdr:row>
      <xdr:rowOff>56334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EAF97A0-E1CD-4065-9773-D184DA98F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21154550">
          <a:off x="4789413" y="2358569"/>
          <a:ext cx="3939561" cy="2849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6"/>
  <sheetViews>
    <sheetView showGridLines="0" showRowColHeaders="0" tabSelected="1" topLeftCell="A4" zoomScale="115" zoomScaleNormal="115" workbookViewId="0">
      <selection activeCell="D4" sqref="D4"/>
    </sheetView>
  </sheetViews>
  <sheetFormatPr defaultRowHeight="14.5" x14ac:dyDescent="0.35"/>
  <cols>
    <col min="1" max="1" width="3.7265625" customWidth="1"/>
    <col min="2" max="2" width="3.26953125" customWidth="1"/>
    <col min="3" max="3" width="40.453125" style="1" customWidth="1"/>
    <col min="4" max="4" width="13.1796875" customWidth="1"/>
    <col min="5" max="5" width="7.7265625" customWidth="1"/>
    <col min="7" max="7" width="7.1796875" customWidth="1"/>
  </cols>
  <sheetData>
    <row r="1" spans="2:6" ht="15" customHeight="1" x14ac:dyDescent="0.35">
      <c r="C1" s="29" t="s">
        <v>21</v>
      </c>
      <c r="D1" s="29"/>
      <c r="E1" s="29"/>
    </row>
    <row r="2" spans="2:6" ht="30" customHeight="1" thickBot="1" x14ac:dyDescent="0.4">
      <c r="C2" s="30"/>
      <c r="D2" s="30"/>
      <c r="E2" s="30"/>
    </row>
    <row r="3" spans="2:6" ht="23.5" x14ac:dyDescent="0.35">
      <c r="B3" s="31" t="s">
        <v>19</v>
      </c>
      <c r="C3" s="26" t="s">
        <v>13</v>
      </c>
      <c r="D3" s="27"/>
      <c r="E3" s="28"/>
      <c r="F3" s="2"/>
    </row>
    <row r="4" spans="2:6" ht="18.5" x14ac:dyDescent="0.45">
      <c r="B4" s="31"/>
      <c r="C4" s="23" t="s">
        <v>22</v>
      </c>
      <c r="D4" s="25" t="s">
        <v>24</v>
      </c>
      <c r="E4" s="22"/>
    </row>
    <row r="5" spans="2:6" ht="18.5" x14ac:dyDescent="0.45">
      <c r="B5" s="31"/>
      <c r="C5" s="3" t="s">
        <v>12</v>
      </c>
      <c r="D5" s="4">
        <v>210</v>
      </c>
      <c r="E5" s="18" t="s">
        <v>0</v>
      </c>
    </row>
    <row r="6" spans="2:6" ht="18.5" x14ac:dyDescent="0.45">
      <c r="B6" s="20" t="s">
        <v>14</v>
      </c>
      <c r="C6" s="5" t="s">
        <v>1</v>
      </c>
      <c r="D6" s="4">
        <v>10</v>
      </c>
      <c r="E6" s="19" t="s">
        <v>0</v>
      </c>
    </row>
    <row r="7" spans="2:6" ht="18.5" x14ac:dyDescent="0.45">
      <c r="B7" s="21" t="s">
        <v>15</v>
      </c>
      <c r="C7" s="6" t="s">
        <v>2</v>
      </c>
      <c r="D7" s="4">
        <v>31</v>
      </c>
      <c r="E7" s="18" t="s">
        <v>0</v>
      </c>
    </row>
    <row r="8" spans="2:6" ht="18.5" x14ac:dyDescent="0.45">
      <c r="B8" s="20" t="s">
        <v>16</v>
      </c>
      <c r="C8" s="5" t="s">
        <v>3</v>
      </c>
      <c r="D8" s="4">
        <v>1</v>
      </c>
      <c r="E8" s="19" t="s">
        <v>0</v>
      </c>
    </row>
    <row r="9" spans="2:6" ht="18.5" x14ac:dyDescent="0.45">
      <c r="B9" s="21" t="s">
        <v>17</v>
      </c>
      <c r="C9" s="6" t="s">
        <v>20</v>
      </c>
      <c r="D9" s="4">
        <v>13.5</v>
      </c>
      <c r="E9" s="18" t="s">
        <v>0</v>
      </c>
    </row>
    <row r="10" spans="2:6" ht="18.5" x14ac:dyDescent="0.45">
      <c r="B10" s="20" t="s">
        <v>18</v>
      </c>
      <c r="C10" s="5" t="s">
        <v>4</v>
      </c>
      <c r="D10" s="4">
        <v>0.5</v>
      </c>
      <c r="E10" s="19" t="s">
        <v>0</v>
      </c>
    </row>
    <row r="11" spans="2:6" ht="18.5" x14ac:dyDescent="0.45">
      <c r="C11" s="6" t="s">
        <v>5</v>
      </c>
      <c r="D11" s="24">
        <v>5</v>
      </c>
      <c r="E11" s="18" t="s">
        <v>6</v>
      </c>
    </row>
    <row r="12" spans="2:6" ht="18.5" x14ac:dyDescent="0.45">
      <c r="C12" s="5" t="s">
        <v>7</v>
      </c>
      <c r="D12" s="7">
        <f>IF(D4="LEVEL",((DIMA*DIMB*DIMC)+(DIMD*DIME*DIMB*2)-(PIPE*0.753))*(1+LOSS/100), ((DIMA*DIMB*DIMC)+(DIMD*DIME*DIMB)-(PIPE*0.753))*(1+LOSS/100))</f>
        <v>379.17600000000004</v>
      </c>
      <c r="E12" s="19" t="s">
        <v>8</v>
      </c>
    </row>
    <row r="13" spans="2:6" ht="18.5" x14ac:dyDescent="0.45">
      <c r="C13" s="6" t="s">
        <v>7</v>
      </c>
      <c r="D13" s="10">
        <f>CEILING(D12/27,0.01)</f>
        <v>14.05</v>
      </c>
      <c r="E13" s="15" t="s">
        <v>9</v>
      </c>
    </row>
    <row r="14" spans="2:6" ht="19" thickBot="1" x14ac:dyDescent="0.5">
      <c r="C14" s="11" t="s">
        <v>7</v>
      </c>
      <c r="D14" s="17">
        <f>CEILING(D13*1.5,0.1)</f>
        <v>21.1</v>
      </c>
      <c r="E14" s="16" t="s">
        <v>23</v>
      </c>
    </row>
    <row r="15" spans="2:6" ht="18.5" x14ac:dyDescent="0.45">
      <c r="C15" s="14" t="s">
        <v>10</v>
      </c>
      <c r="D15" s="9">
        <v>12</v>
      </c>
      <c r="E15" s="8"/>
    </row>
    <row r="16" spans="2:6" ht="19" thickBot="1" x14ac:dyDescent="0.5">
      <c r="C16" s="12" t="s">
        <v>11</v>
      </c>
      <c r="D16" s="13">
        <f>D15*D13</f>
        <v>168.60000000000002</v>
      </c>
      <c r="E16" s="8"/>
    </row>
  </sheetData>
  <sheetProtection algorithmName="SHA-512" hashValue="zFCET3riED/uDedW1FjTL2PNmMQ5yT/cVllk9v6PWxOfQSbaSjpf4ttjRR57iBSsjZtZGt3Pjd+tEM/6FJBxnw==" saltValue="qZ5V67er047JftCm/cER3Q==" spinCount="100000" sheet="1" objects="1" scenarios="1" selectLockedCells="1"/>
  <mergeCells count="3">
    <mergeCell ref="C3:E3"/>
    <mergeCell ref="C1:E2"/>
    <mergeCell ref="B3:B5"/>
  </mergeCells>
  <dataValidations count="1">
    <dataValidation type="list" allowBlank="1" showInputMessage="1" showErrorMessage="1" sqref="D4" xr:uid="{AB0F4574-87BA-4069-B5F1-7FF86DAA2C1C}">
      <formula1>"Level, Sloping"</formula1>
    </dataValidation>
  </dataValidations>
  <printOptions horizontalCentered="1"/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85D561B92AFE4DB17F71C40B7F4BAB" ma:contentTypeVersion="4" ma:contentTypeDescription="Create a new document." ma:contentTypeScope="" ma:versionID="ddab2b76ed72f5536b67d279442c6b59">
  <xsd:schema xmlns:xsd="http://www.w3.org/2001/XMLSchema" xmlns:xs="http://www.w3.org/2001/XMLSchema" xmlns:p="http://schemas.microsoft.com/office/2006/metadata/properties" xmlns:ns2="0550866b-6827-438c-8142-bf8f7ed0611b" xmlns:ns3="3a21528b-b032-404f-bb68-e8e42dc59b49" targetNamespace="http://schemas.microsoft.com/office/2006/metadata/properties" ma:root="true" ma:fieldsID="a7899cbd062e66ab64450f2850a6448b" ns2:_="" ns3:_="">
    <xsd:import namespace="0550866b-6827-438c-8142-bf8f7ed0611b"/>
    <xsd:import namespace="3a21528b-b032-404f-bb68-e8e42dc59b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50866b-6827-438c-8142-bf8f7ed061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1528b-b032-404f-bb68-e8e42dc59b4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BB353D-B836-41C5-BA0F-F8CD351A7D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E2D6C1-E29B-47D1-9090-043A639B849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F6CF4-7766-46C9-BFD8-EDB4BEA2FF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50866b-6827-438c-8142-bf8f7ed0611b"/>
    <ds:schemaRef ds:uri="3a21528b-b032-404f-bb68-e8e42dc59b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System Sand Estimator</vt:lpstr>
      <vt:lpstr>DIMA</vt:lpstr>
      <vt:lpstr>DIMB</vt:lpstr>
      <vt:lpstr>DIMC</vt:lpstr>
      <vt:lpstr>DIMD</vt:lpstr>
      <vt:lpstr>DIME</vt:lpstr>
      <vt:lpstr>LOSS</vt:lpstr>
      <vt:lpstr>PIPE</vt:lpstr>
      <vt:lpstr>'System Sand Estimator'!Print_Area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user18</dc:creator>
  <cp:lastModifiedBy>Trever Wells</cp:lastModifiedBy>
  <cp:lastPrinted>2020-05-04T17:57:04Z</cp:lastPrinted>
  <dcterms:created xsi:type="dcterms:W3CDTF">2014-12-22T20:54:13Z</dcterms:created>
  <dcterms:modified xsi:type="dcterms:W3CDTF">2022-08-02T17:46:21Z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0x010100A285D561B92AFE4DB17F71C40B7F4BAB</vt:lpwstr>
  </property>
  <property fmtid="{D5CDD505-2E9C-101B-9397-08002B2CF9AE}" pid="3" name="Order">
    <vt:r8>36300</vt:r8>
  </property>
</Properties>
</file>